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dita\Desktop\arq\"/>
    </mc:Choice>
  </mc:AlternateContent>
  <xr:revisionPtr revIDLastSave="0" documentId="8_{67BB72A1-FB07-43D0-83CE-27E6525E514E}" xr6:coauthVersionLast="47" xr6:coauthVersionMax="47" xr10:uidLastSave="{00000000-0000-0000-0000-000000000000}"/>
  <bookViews>
    <workbookView xWindow="6090" yWindow="2985" windowWidth="21600" windowHeight="11295" xr2:uid="{B4BEF2B2-2DC9-43B1-906F-B7363E7E88D8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7" i="1" l="1"/>
  <c r="F17" i="1" s="1"/>
  <c r="G58" i="1" l="1"/>
  <c r="F58" i="1"/>
  <c r="F32" i="1"/>
  <c r="H32" i="1"/>
  <c r="E58" i="1" l="1"/>
  <c r="I58" i="1" l="1"/>
</calcChain>
</file>

<file path=xl/sharedStrings.xml><?xml version="1.0" encoding="utf-8"?>
<sst xmlns="http://schemas.openxmlformats.org/spreadsheetml/2006/main" count="71" uniqueCount="56">
  <si>
    <t>TMU</t>
  </si>
  <si>
    <t>valor da taxa municipal de urbanização;</t>
  </si>
  <si>
    <t>V</t>
  </si>
  <si>
    <t>abc</t>
  </si>
  <si>
    <t>área bruta de construção objecto de licenciamento determinada em função dos dados do projecto, descontando-se as áreas brutas das construções licenciadas a manter; a determinação da área bruta exclui espaços livres de uso público cobertos por construção, zonas de sótão sem pé-direito regulamentar, terraços descobertos e estacionamentos e serviços técnicos instalados nas caves dos edifícios;</t>
  </si>
  <si>
    <t>K1</t>
  </si>
  <si>
    <t>factor de correcção dependente do uso;</t>
  </si>
  <si>
    <t>K2</t>
  </si>
  <si>
    <t>factor de ponderação em função da localização;</t>
  </si>
  <si>
    <t>Habitação</t>
  </si>
  <si>
    <t>Agrícola e outros</t>
  </si>
  <si>
    <t>Industria</t>
  </si>
  <si>
    <t>Comercial</t>
  </si>
  <si>
    <t>Serviços</t>
  </si>
  <si>
    <t>Nisa, Alpalhão, Tolosa</t>
  </si>
  <si>
    <t>Amieira, Arês, Montalvão, Arneiro</t>
  </si>
  <si>
    <t>=</t>
  </si>
  <si>
    <t>m2</t>
  </si>
  <si>
    <r>
      <t>Assinalar "</t>
    </r>
    <r>
      <rPr>
        <b/>
        <sz val="9"/>
        <color theme="1"/>
        <rFont val="Aptos Narrow"/>
        <family val="2"/>
        <scheme val="minor"/>
      </rPr>
      <t>X</t>
    </r>
    <r>
      <rPr>
        <sz val="9"/>
        <color theme="1"/>
        <rFont val="Aptos Narrow"/>
        <family val="2"/>
        <scheme val="minor"/>
      </rPr>
      <t>" campo adequado</t>
    </r>
  </si>
  <si>
    <t>Turismo (alojamento/restauração)</t>
  </si>
  <si>
    <t xml:space="preserve">V       </t>
  </si>
  <si>
    <t xml:space="preserve">abc  </t>
  </si>
  <si>
    <t xml:space="preserve">k1  </t>
  </si>
  <si>
    <t xml:space="preserve">   K2</t>
  </si>
  <si>
    <t>Cálculo Taxa Municipal de Urbanização</t>
  </si>
  <si>
    <t>uso 1</t>
  </si>
  <si>
    <t>uso 2</t>
  </si>
  <si>
    <r>
      <rPr>
        <b/>
        <sz val="10"/>
        <color theme="1"/>
        <rFont val="Aptos Narrow"/>
        <family val="2"/>
        <scheme val="minor"/>
      </rPr>
      <t>abc</t>
    </r>
    <r>
      <rPr>
        <sz val="10"/>
        <color theme="1"/>
        <rFont val="Aptos Narrow"/>
        <family val="2"/>
        <scheme val="minor"/>
      </rPr>
      <t xml:space="preserve"> existente</t>
    </r>
  </si>
  <si>
    <r>
      <rPr>
        <b/>
        <sz val="10"/>
        <color theme="1"/>
        <rFont val="Aptos Narrow"/>
        <family val="2"/>
        <scheme val="minor"/>
      </rPr>
      <t>abc</t>
    </r>
    <r>
      <rPr>
        <sz val="10"/>
        <color theme="1"/>
        <rFont val="Aptos Narrow"/>
        <family val="2"/>
        <scheme val="minor"/>
      </rPr>
      <t xml:space="preserve"> proposta</t>
    </r>
  </si>
  <si>
    <t>Uso 1</t>
  </si>
  <si>
    <t>Uso 2</t>
  </si>
  <si>
    <t>Taxa Municipal de Urbanização</t>
  </si>
  <si>
    <t xml:space="preserve"> = V *(∑ abc * K1)* K2</t>
  </si>
  <si>
    <t>Monte Claro, Pé Serra, restantes localidades</t>
  </si>
  <si>
    <t>Taxa realização, pelo reforço e pela
manutenção de infra-estruturas urbanísticas</t>
  </si>
  <si>
    <t>VIR</t>
  </si>
  <si>
    <t>ALT</t>
  </si>
  <si>
    <t>PM</t>
  </si>
  <si>
    <t>VIL</t>
  </si>
  <si>
    <t>A e B</t>
  </si>
  <si>
    <t>A</t>
  </si>
  <si>
    <t>B</t>
  </si>
  <si>
    <t>quando resulta um fogo;</t>
  </si>
  <si>
    <t>quando resultam dois fogos;</t>
  </si>
  <si>
    <t>quando resultam três fogos;</t>
  </si>
  <si>
    <t>quando quatro ou mais fogos.</t>
  </si>
  <si>
    <t>K3</t>
  </si>
  <si>
    <t>factor de equilíbrio de encargos.</t>
  </si>
  <si>
    <t>K3 = [(VIR - VIL) X A] + (VIR X Z X B)</t>
  </si>
  <si>
    <t>produto entre a área loteável total (ALT) e preço por metro quadrado (PM = 26,35€/m2)</t>
  </si>
  <si>
    <t>investimento em infra-estruturas feito pelo promotor,
obtido através do processo de loteamento em face dos orçamentos apresentados;</t>
  </si>
  <si>
    <t>A=0 e B=1, quando se trata da junção de prédios, resultando um único lote;</t>
  </si>
  <si>
    <t>A=1 e B=0 quando se trata na junção ou não de prédios, para criação de dois ou mais lotes;</t>
  </si>
  <si>
    <t>Z</t>
  </si>
  <si>
    <t>factor ponderação número de fogos a criar;</t>
  </si>
  <si>
    <r>
      <t>valor médio, por metro quadrado de construção, do investimento municipal na criação, no reforço e na manutenção de infra-estruturas e equipamentos  (</t>
    </r>
    <r>
      <rPr>
        <b/>
        <sz val="8"/>
        <color theme="1"/>
        <rFont val="Aptos Narrow"/>
        <family val="2"/>
        <scheme val="minor"/>
      </rPr>
      <t>10,32€ / m2</t>
    </r>
    <r>
      <rPr>
        <sz val="8"/>
        <color theme="1"/>
        <rFont val="Aptos Narrow"/>
        <family val="2"/>
        <scheme val="minor"/>
      </rPr>
      <t>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</si>
</sst>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2" fontId="3" fillId="0" borderId="0" xfId="0" applyNumberFormat="1" applyFont="1" applyBorder="1"/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>
      <alignment wrapText="1"/>
    </xf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3" fillId="0" borderId="0" xfId="0" applyFont="1" applyAlignment="1">
      <alignment horizontal="right" vertical="center"/>
    </xf>
    <xf numFmtId="0" fontId="3" fillId="0" borderId="0" xfId="0" applyNumberFormat="1" applyFont="1"/>
    <xf numFmtId="0" fontId="2" fillId="0" borderId="0" xfId="0" applyFont="1"/>
    <xf numFmtId="0" fontId="3" fillId="0" borderId="0" xfId="0" applyFont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0" borderId="3" xfId="0" applyBorder="1"/>
    <xf numFmtId="164" fontId="1" fillId="0" borderId="0" xfId="0" applyNumberFormat="1" applyFont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/>
    </xf>
    <xf numFmtId="1" fontId="3" fillId="0" borderId="0" xfId="0" applyNumberFormat="1" applyFont="1"/>
    <xf numFmtId="165" fontId="3" fillId="0" borderId="0" xfId="0" applyNumberFormat="1" applyFont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right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0" xfId="0" applyFo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0" fillId="0" borderId="0" xfId="0" applyFont="1" applyAlignment="1"/>
    <xf numFmtId="0" fontId="0" fillId="0" borderId="0" xfId="0" applyAlignment="1"/>
    <xf numFmtId="0" fontId="10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164" fontId="0" fillId="4" borderId="0" xfId="0" applyNumberForma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/>
    <xf numFmtId="0" fontId="6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7" fillId="0" borderId="0" xfId="0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wrapText="1"/>
    </xf>
    <xf numFmtId="0" fontId="1" fillId="3" borderId="1" xfId="0" applyFont="1" applyFill="1" applyBorder="1" applyAlignment="1"/>
    <xf numFmtId="0" fontId="0" fillId="3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57150</xdr:rowOff>
    </xdr:from>
    <xdr:to>
      <xdr:col>3</xdr:col>
      <xdr:colOff>704850</xdr:colOff>
      <xdr:row>3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54EC91-2265-FF3D-C0BF-E1F0DFDC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57150"/>
          <a:ext cx="21145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BD25-648C-4312-9B0C-17F6A011317F}">
  <dimension ref="A1:K60"/>
  <sheetViews>
    <sheetView tabSelected="1" zoomScaleNormal="100" workbookViewId="0">
      <selection activeCell="L22" sqref="L22"/>
    </sheetView>
  </sheetViews>
  <sheetFormatPr defaultRowHeight="15" x14ac:dyDescent="0.25"/>
  <cols>
    <col min="1" max="1" width="5.7109375" customWidth="1"/>
    <col min="2" max="4" width="10.7109375" customWidth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20.100000000000001" customHeight="1" x14ac:dyDescent="0.25"/>
    <row r="5" spans="1:9" ht="30" customHeight="1" x14ac:dyDescent="0.3">
      <c r="B5" s="64" t="s">
        <v>34</v>
      </c>
      <c r="C5" s="65"/>
      <c r="D5" s="65"/>
      <c r="E5" s="65"/>
      <c r="F5" s="65"/>
      <c r="G5" s="65"/>
      <c r="H5" s="65"/>
      <c r="I5" s="65"/>
    </row>
    <row r="6" spans="1:9" ht="7.5" customHeight="1" x14ac:dyDescent="0.25"/>
    <row r="7" spans="1:9" ht="14.1" customHeight="1" x14ac:dyDescent="0.25">
      <c r="A7" s="22" t="s">
        <v>0</v>
      </c>
      <c r="B7" s="23" t="s">
        <v>31</v>
      </c>
      <c r="C7" s="24"/>
      <c r="D7" s="24"/>
    </row>
    <row r="8" spans="1:9" ht="14.1" customHeight="1" x14ac:dyDescent="0.25">
      <c r="A8" s="25" t="s">
        <v>0</v>
      </c>
      <c r="B8" s="26" t="s">
        <v>32</v>
      </c>
      <c r="C8" s="27"/>
      <c r="D8" s="27"/>
    </row>
    <row r="9" spans="1:9" s="2" customFormat="1" ht="11.1" customHeight="1" x14ac:dyDescent="0.25">
      <c r="A9" s="25" t="s">
        <v>0</v>
      </c>
      <c r="B9" s="48" t="s">
        <v>1</v>
      </c>
      <c r="C9" s="48"/>
      <c r="D9" s="48"/>
      <c r="E9" s="48"/>
      <c r="F9" s="49"/>
      <c r="G9" s="49"/>
      <c r="H9" s="50"/>
      <c r="I9" s="50"/>
    </row>
    <row r="10" spans="1:9" s="2" customFormat="1" ht="11.1" customHeight="1" x14ac:dyDescent="0.25">
      <c r="A10" s="25" t="s">
        <v>2</v>
      </c>
      <c r="B10" s="66" t="s">
        <v>55</v>
      </c>
      <c r="C10" s="53"/>
      <c r="D10" s="53"/>
      <c r="E10" s="53"/>
      <c r="F10" s="53"/>
      <c r="G10" s="53"/>
      <c r="H10" s="53"/>
      <c r="I10" s="53"/>
    </row>
    <row r="11" spans="1:9" s="2" customFormat="1" ht="11.1" customHeight="1" x14ac:dyDescent="0.25">
      <c r="A11" s="27"/>
      <c r="B11" s="53"/>
      <c r="C11" s="53"/>
      <c r="D11" s="53"/>
      <c r="E11" s="53"/>
      <c r="F11" s="53"/>
      <c r="G11" s="53"/>
      <c r="H11" s="53"/>
      <c r="I11" s="53"/>
    </row>
    <row r="12" spans="1:9" s="2" customFormat="1" ht="11.1" customHeight="1" x14ac:dyDescent="0.25">
      <c r="A12" s="25" t="s">
        <v>3</v>
      </c>
      <c r="B12" s="66" t="s">
        <v>4</v>
      </c>
      <c r="C12" s="53"/>
      <c r="D12" s="53"/>
      <c r="E12" s="53"/>
      <c r="F12" s="53"/>
      <c r="G12" s="53"/>
      <c r="H12" s="53"/>
      <c r="I12" s="53"/>
    </row>
    <row r="13" spans="1:9" ht="11.1" customHeight="1" x14ac:dyDescent="0.25">
      <c r="A13" s="27"/>
      <c r="B13" s="53"/>
      <c r="C13" s="53"/>
      <c r="D13" s="53"/>
      <c r="E13" s="53"/>
      <c r="F13" s="53"/>
      <c r="G13" s="53"/>
      <c r="H13" s="53"/>
      <c r="I13" s="53"/>
    </row>
    <row r="14" spans="1:9" ht="11.1" customHeight="1" x14ac:dyDescent="0.25">
      <c r="A14" s="27"/>
      <c r="B14" s="53"/>
      <c r="C14" s="53"/>
      <c r="D14" s="53"/>
      <c r="E14" s="53"/>
      <c r="F14" s="53"/>
      <c r="G14" s="53"/>
      <c r="H14" s="53"/>
      <c r="I14" s="53"/>
    </row>
    <row r="15" spans="1:9" ht="11.1" customHeight="1" x14ac:dyDescent="0.25">
      <c r="A15" s="25" t="s">
        <v>5</v>
      </c>
      <c r="B15" s="55" t="s">
        <v>6</v>
      </c>
      <c r="C15" s="55"/>
      <c r="D15" s="55"/>
      <c r="E15" s="55"/>
      <c r="F15" s="55"/>
      <c r="G15" s="55"/>
      <c r="H15" s="55"/>
      <c r="I15" s="55"/>
    </row>
    <row r="16" spans="1:9" ht="11.1" customHeight="1" x14ac:dyDescent="0.25">
      <c r="A16" s="28" t="s">
        <v>7</v>
      </c>
      <c r="B16" s="67" t="s">
        <v>8</v>
      </c>
      <c r="C16" s="67"/>
      <c r="D16" s="67"/>
      <c r="E16" s="67"/>
      <c r="F16" s="67"/>
      <c r="G16" s="67"/>
      <c r="H16" s="67"/>
      <c r="I16" s="67"/>
    </row>
    <row r="17" spans="1:11" s="15" customFormat="1" ht="11.1" customHeight="1" x14ac:dyDescent="0.25">
      <c r="A17" s="46" t="s">
        <v>46</v>
      </c>
      <c r="B17" s="53" t="s">
        <v>47</v>
      </c>
      <c r="C17" s="54"/>
      <c r="D17" s="54"/>
      <c r="E17" s="54"/>
      <c r="F17" s="57">
        <f>((F47-F48)*F49)+(F47*(IF(F52="x",0,0)+IF(F53="x",0.1,0)+IF(F54="x",0.2,0)+IF(F55="x",0.5,0))*F50)</f>
        <v>0</v>
      </c>
      <c r="G17" s="58"/>
      <c r="H17" s="20"/>
      <c r="I17" s="20"/>
    </row>
    <row r="18" spans="1:11" s="15" customFormat="1" ht="11.1" customHeight="1" x14ac:dyDescent="0.25">
      <c r="A18" s="46"/>
      <c r="B18" s="47" t="s">
        <v>48</v>
      </c>
      <c r="C18" s="27"/>
      <c r="D18" s="27"/>
      <c r="E18" s="27"/>
    </row>
    <row r="19" spans="1:11" s="15" customFormat="1" ht="11.1" customHeight="1" x14ac:dyDescent="0.25">
      <c r="A19" s="46"/>
      <c r="B19" s="25" t="s">
        <v>35</v>
      </c>
      <c r="C19" s="56" t="s">
        <v>49</v>
      </c>
      <c r="D19" s="56"/>
      <c r="E19" s="56"/>
      <c r="F19" s="56"/>
      <c r="G19" s="56"/>
      <c r="H19" s="56"/>
      <c r="I19" s="56"/>
    </row>
    <row r="20" spans="1:11" s="15" customFormat="1" ht="11.1" customHeight="1" x14ac:dyDescent="0.25">
      <c r="A20" s="46"/>
      <c r="B20" s="25" t="s">
        <v>38</v>
      </c>
      <c r="C20" s="56" t="s">
        <v>50</v>
      </c>
      <c r="D20" s="56"/>
      <c r="E20" s="56"/>
      <c r="F20" s="56"/>
      <c r="G20" s="56"/>
      <c r="H20" s="56"/>
      <c r="I20" s="56"/>
    </row>
    <row r="21" spans="1:11" s="15" customFormat="1" ht="11.1" customHeight="1" x14ac:dyDescent="0.25">
      <c r="A21" s="46"/>
      <c r="C21" s="56"/>
      <c r="D21" s="56"/>
      <c r="E21" s="56"/>
      <c r="F21" s="56"/>
      <c r="G21" s="56"/>
      <c r="H21" s="56"/>
      <c r="I21" s="56"/>
    </row>
    <row r="22" spans="1:11" s="15" customFormat="1" ht="11.1" customHeight="1" x14ac:dyDescent="0.25">
      <c r="A22" s="46"/>
      <c r="B22" s="25" t="s">
        <v>39</v>
      </c>
      <c r="C22" s="56" t="s">
        <v>51</v>
      </c>
      <c r="D22" s="56"/>
      <c r="E22" s="56"/>
      <c r="F22" s="56"/>
      <c r="G22" s="56"/>
      <c r="H22" s="56"/>
      <c r="I22" s="56"/>
    </row>
    <row r="23" spans="1:11" s="15" customFormat="1" ht="11.1" customHeight="1" x14ac:dyDescent="0.25">
      <c r="A23" s="46"/>
      <c r="B23" s="27"/>
      <c r="C23" s="56" t="s">
        <v>52</v>
      </c>
      <c r="D23" s="56"/>
      <c r="E23" s="56"/>
      <c r="F23" s="56"/>
      <c r="G23" s="56"/>
      <c r="H23" s="56"/>
      <c r="I23" s="56"/>
    </row>
    <row r="24" spans="1:11" s="15" customFormat="1" ht="11.1" customHeight="1" x14ac:dyDescent="0.25">
      <c r="A24" s="46"/>
      <c r="B24" s="25" t="s">
        <v>53</v>
      </c>
      <c r="C24" s="55" t="s">
        <v>54</v>
      </c>
      <c r="D24" s="55"/>
      <c r="E24" s="55"/>
      <c r="F24" s="55"/>
      <c r="G24" s="55"/>
      <c r="H24" s="55"/>
      <c r="I24" s="55"/>
    </row>
    <row r="25" spans="1:11" ht="8.1" customHeight="1" x14ac:dyDescent="0.25"/>
    <row r="26" spans="1:11" ht="14.1" customHeight="1" x14ac:dyDescent="0.25">
      <c r="A26" s="3"/>
      <c r="B26" s="68" t="s">
        <v>24</v>
      </c>
      <c r="C26" s="69"/>
      <c r="D26" s="69"/>
      <c r="E26" s="69"/>
      <c r="F26" s="69"/>
      <c r="G26" s="69"/>
      <c r="H26" s="69"/>
      <c r="I26" s="69"/>
    </row>
    <row r="27" spans="1:11" ht="12.95" customHeight="1" x14ac:dyDescent="0.25">
      <c r="A27" s="9"/>
      <c r="B27" s="61"/>
      <c r="C27" s="61"/>
      <c r="D27" s="61"/>
      <c r="E27" s="10"/>
      <c r="F27" s="51" t="s">
        <v>29</v>
      </c>
      <c r="G27" s="52"/>
      <c r="H27" s="51" t="s">
        <v>30</v>
      </c>
      <c r="I27" s="10"/>
      <c r="J27" s="10"/>
    </row>
    <row r="28" spans="1:11" ht="12.95" customHeight="1" x14ac:dyDescent="0.25">
      <c r="A28" s="9"/>
      <c r="B28" s="61"/>
      <c r="C28" s="61"/>
      <c r="D28" s="61"/>
      <c r="E28" s="10"/>
      <c r="F28" s="17" t="s">
        <v>27</v>
      </c>
      <c r="G28" s="10"/>
      <c r="H28" s="17" t="s">
        <v>28</v>
      </c>
      <c r="I28" s="10"/>
      <c r="J28" s="10"/>
    </row>
    <row r="29" spans="1:11" ht="12.95" customHeight="1" x14ac:dyDescent="0.25">
      <c r="A29" s="18" t="s">
        <v>3</v>
      </c>
      <c r="B29" s="61"/>
      <c r="C29" s="61"/>
      <c r="D29" s="61"/>
      <c r="E29" s="12" t="s">
        <v>25</v>
      </c>
      <c r="F29" s="1"/>
      <c r="G29" s="11"/>
      <c r="H29" s="1"/>
      <c r="I29" s="10"/>
      <c r="J29" s="10"/>
    </row>
    <row r="30" spans="1:11" ht="5.25" customHeight="1" x14ac:dyDescent="0.25">
      <c r="A30" s="9"/>
      <c r="B30" s="61"/>
      <c r="C30" s="61"/>
      <c r="D30" s="61"/>
      <c r="E30" s="10"/>
      <c r="F30" s="10"/>
      <c r="G30" s="10"/>
      <c r="H30" s="10"/>
      <c r="I30" s="10"/>
      <c r="J30" s="10"/>
    </row>
    <row r="31" spans="1:11" ht="12.95" customHeight="1" x14ac:dyDescent="0.25">
      <c r="A31" s="9"/>
      <c r="B31" s="61"/>
      <c r="C31" s="61"/>
      <c r="D31" s="61"/>
      <c r="E31" s="12" t="s">
        <v>26</v>
      </c>
      <c r="F31" s="1"/>
      <c r="G31" s="11"/>
      <c r="H31" s="1"/>
      <c r="I31" s="10"/>
      <c r="J31" s="10"/>
    </row>
    <row r="32" spans="1:11" ht="12.95" customHeight="1" x14ac:dyDescent="0.25">
      <c r="A32" s="18"/>
      <c r="B32" s="61"/>
      <c r="C32" s="61"/>
      <c r="D32" s="61"/>
      <c r="E32" s="3"/>
      <c r="F32" s="13">
        <f>H29-F29</f>
        <v>0</v>
      </c>
      <c r="G32" s="3" t="s">
        <v>17</v>
      </c>
      <c r="H32" s="13">
        <f>H31-F31</f>
        <v>0</v>
      </c>
      <c r="I32" s="3" t="s">
        <v>17</v>
      </c>
      <c r="J32" s="3"/>
      <c r="K32" s="3"/>
    </row>
    <row r="33" spans="1:11" ht="12.95" customHeight="1" x14ac:dyDescent="0.25">
      <c r="A33" s="3"/>
      <c r="B33" s="61"/>
      <c r="C33" s="61"/>
      <c r="D33" s="61"/>
      <c r="E33" s="3"/>
      <c r="F33" s="4" t="s">
        <v>18</v>
      </c>
      <c r="G33" s="3"/>
      <c r="H33" s="3"/>
      <c r="I33" s="3"/>
      <c r="J33" s="3"/>
      <c r="K33" s="3"/>
    </row>
    <row r="34" spans="1:11" ht="12.95" customHeight="1" x14ac:dyDescent="0.25">
      <c r="A34" s="18" t="s">
        <v>5</v>
      </c>
      <c r="B34" s="61" t="s">
        <v>9</v>
      </c>
      <c r="C34" s="61"/>
      <c r="D34" s="61"/>
      <c r="E34" s="5">
        <v>1</v>
      </c>
      <c r="F34" s="34"/>
      <c r="G34" s="4"/>
      <c r="H34" s="34"/>
      <c r="I34" s="3"/>
      <c r="J34" s="3"/>
      <c r="K34" s="3"/>
    </row>
    <row r="35" spans="1:11" ht="12.95" customHeight="1" x14ac:dyDescent="0.25">
      <c r="A35" s="3"/>
      <c r="B35" s="61" t="s">
        <v>10</v>
      </c>
      <c r="C35" s="61"/>
      <c r="D35" s="61"/>
      <c r="E35" s="5">
        <v>0.1</v>
      </c>
      <c r="F35" s="34"/>
      <c r="G35" s="6"/>
      <c r="H35" s="34"/>
      <c r="I35" s="3"/>
      <c r="J35" s="3"/>
      <c r="K35" s="3"/>
    </row>
    <row r="36" spans="1:11" ht="12.95" customHeight="1" x14ac:dyDescent="0.25">
      <c r="A36" s="3"/>
      <c r="B36" s="61" t="s">
        <v>11</v>
      </c>
      <c r="C36" s="61"/>
      <c r="D36" s="61"/>
      <c r="E36" s="5">
        <v>0.5</v>
      </c>
      <c r="F36" s="34"/>
      <c r="G36" s="6"/>
      <c r="H36" s="34"/>
      <c r="I36" s="3"/>
      <c r="J36" s="3"/>
      <c r="K36" s="3"/>
    </row>
    <row r="37" spans="1:11" ht="12.95" customHeight="1" x14ac:dyDescent="0.25">
      <c r="A37" s="3"/>
      <c r="B37" s="63" t="s">
        <v>19</v>
      </c>
      <c r="C37" s="63"/>
      <c r="D37" s="63"/>
      <c r="E37" s="5">
        <v>1</v>
      </c>
      <c r="F37" s="34"/>
      <c r="G37" s="6"/>
      <c r="H37" s="34"/>
      <c r="I37" s="3"/>
      <c r="J37" s="3"/>
      <c r="K37" s="3"/>
    </row>
    <row r="38" spans="1:11" ht="12.95" customHeight="1" x14ac:dyDescent="0.25">
      <c r="A38" s="3"/>
      <c r="B38" s="63" t="s">
        <v>12</v>
      </c>
      <c r="C38" s="63"/>
      <c r="D38" s="63"/>
      <c r="E38" s="5">
        <v>0.8</v>
      </c>
      <c r="F38" s="34"/>
      <c r="G38" s="6"/>
      <c r="H38" s="34"/>
      <c r="I38" s="3"/>
      <c r="J38" s="3"/>
      <c r="K38" s="3"/>
    </row>
    <row r="39" spans="1:11" ht="12.95" customHeight="1" x14ac:dyDescent="0.25">
      <c r="A39" s="3"/>
      <c r="B39" s="63" t="s">
        <v>13</v>
      </c>
      <c r="C39" s="63"/>
      <c r="D39" s="63"/>
      <c r="E39" s="5">
        <v>0.8</v>
      </c>
      <c r="F39" s="34"/>
      <c r="G39" s="6"/>
      <c r="H39" s="34"/>
      <c r="I39" s="3"/>
      <c r="J39" s="3"/>
      <c r="K39" s="3"/>
    </row>
    <row r="40" spans="1:11" ht="12.95" customHeight="1" x14ac:dyDescent="0.25">
      <c r="A40" s="18"/>
      <c r="B40" s="61"/>
      <c r="C40" s="61"/>
      <c r="D40" s="61"/>
      <c r="E40" s="3"/>
      <c r="F40" s="4" t="s">
        <v>18</v>
      </c>
      <c r="G40" s="3"/>
      <c r="H40" s="3"/>
      <c r="I40" s="3"/>
      <c r="J40" s="3"/>
      <c r="K40" s="3"/>
    </row>
    <row r="41" spans="1:11" ht="12.95" customHeight="1" x14ac:dyDescent="0.25">
      <c r="A41" s="18" t="s">
        <v>7</v>
      </c>
      <c r="B41" s="61" t="s">
        <v>14</v>
      </c>
      <c r="C41" s="61"/>
      <c r="D41" s="61"/>
      <c r="E41" s="5">
        <v>0.65</v>
      </c>
      <c r="F41" s="34"/>
      <c r="G41" s="6"/>
      <c r="H41" s="3"/>
      <c r="I41" s="3"/>
      <c r="J41" s="3"/>
      <c r="K41" s="3"/>
    </row>
    <row r="42" spans="1:11" ht="12.95" customHeight="1" x14ac:dyDescent="0.25">
      <c r="A42" s="3"/>
      <c r="B42" s="61" t="s">
        <v>15</v>
      </c>
      <c r="C42" s="61"/>
      <c r="D42" s="61"/>
      <c r="E42" s="5">
        <v>0.25</v>
      </c>
      <c r="F42" s="34"/>
      <c r="G42" s="6"/>
      <c r="H42" s="3"/>
      <c r="I42" s="3"/>
      <c r="J42" s="3"/>
      <c r="K42" s="3"/>
    </row>
    <row r="43" spans="1:11" s="15" customFormat="1" ht="12.95" customHeight="1" x14ac:dyDescent="0.25">
      <c r="A43" s="3"/>
      <c r="B43" s="61" t="s">
        <v>33</v>
      </c>
      <c r="C43" s="61"/>
      <c r="D43" s="61"/>
      <c r="E43" s="7">
        <v>0.1</v>
      </c>
      <c r="F43" s="43"/>
      <c r="G43" s="6"/>
      <c r="H43" s="3"/>
      <c r="I43" s="3"/>
      <c r="J43" s="3"/>
      <c r="K43" s="3"/>
    </row>
    <row r="44" spans="1:11" s="15" customFormat="1" ht="6" customHeight="1" x14ac:dyDescent="0.25">
      <c r="A44" s="3"/>
      <c r="B44" s="19"/>
      <c r="C44" s="19"/>
      <c r="D44" s="19"/>
      <c r="E44" s="7"/>
      <c r="F44" s="45"/>
      <c r="G44" s="6"/>
      <c r="H44" s="3"/>
      <c r="I44" s="3"/>
      <c r="J44" s="3"/>
      <c r="K44" s="3"/>
    </row>
    <row r="45" spans="1:11" s="15" customFormat="1" ht="12.95" customHeight="1" x14ac:dyDescent="0.25">
      <c r="A45" s="44" t="s">
        <v>46</v>
      </c>
      <c r="B45" s="59" t="s">
        <v>35</v>
      </c>
      <c r="C45" s="60"/>
      <c r="D45" s="60"/>
      <c r="E45" s="35" t="s">
        <v>36</v>
      </c>
      <c r="F45" s="36"/>
      <c r="G45" s="6"/>
      <c r="H45" s="3"/>
      <c r="I45" s="3"/>
      <c r="J45" s="3"/>
      <c r="K45" s="3"/>
    </row>
    <row r="46" spans="1:11" s="15" customFormat="1" ht="12.95" customHeight="1" x14ac:dyDescent="0.25">
      <c r="A46" s="37"/>
      <c r="B46" s="59"/>
      <c r="C46" s="60"/>
      <c r="D46" s="60"/>
      <c r="E46" s="35" t="s">
        <v>37</v>
      </c>
      <c r="F46" s="38">
        <v>26.35</v>
      </c>
      <c r="G46" s="6"/>
      <c r="H46" s="3"/>
      <c r="I46" s="3"/>
      <c r="J46" s="3"/>
      <c r="K46" s="3"/>
    </row>
    <row r="47" spans="1:11" s="15" customFormat="1" ht="12.95" customHeight="1" x14ac:dyDescent="0.25">
      <c r="A47" s="37"/>
      <c r="B47" s="59"/>
      <c r="C47" s="60"/>
      <c r="D47" s="60"/>
      <c r="E47" s="35" t="s">
        <v>35</v>
      </c>
      <c r="F47" s="38">
        <f>F45*F46</f>
        <v>0</v>
      </c>
      <c r="G47" s="6"/>
      <c r="H47" s="3"/>
      <c r="I47" s="3"/>
      <c r="J47" s="3"/>
      <c r="K47" s="3"/>
    </row>
    <row r="48" spans="1:11" s="15" customFormat="1" ht="12.95" customHeight="1" x14ac:dyDescent="0.25">
      <c r="A48" s="37"/>
      <c r="B48" s="59" t="s">
        <v>38</v>
      </c>
      <c r="C48" s="60"/>
      <c r="D48" s="60"/>
      <c r="E48" s="35" t="s">
        <v>38</v>
      </c>
      <c r="F48" s="39"/>
      <c r="G48" s="6"/>
      <c r="H48" s="3"/>
      <c r="I48" s="3"/>
      <c r="J48" s="3"/>
      <c r="K48" s="3"/>
    </row>
    <row r="49" spans="1:11" s="15" customFormat="1" ht="12.95" customHeight="1" x14ac:dyDescent="0.25">
      <c r="A49" s="37"/>
      <c r="B49" s="59" t="s">
        <v>39</v>
      </c>
      <c r="C49" s="60"/>
      <c r="D49" s="60"/>
      <c r="E49" s="35" t="s">
        <v>40</v>
      </c>
      <c r="F49" s="36">
        <v>1</v>
      </c>
      <c r="G49" s="6"/>
      <c r="H49" s="3"/>
      <c r="I49" s="3"/>
      <c r="J49" s="3"/>
      <c r="K49" s="3"/>
    </row>
    <row r="50" spans="1:11" s="15" customFormat="1" ht="12.95" customHeight="1" x14ac:dyDescent="0.25">
      <c r="A50" s="37"/>
      <c r="B50" s="59"/>
      <c r="C50" s="60"/>
      <c r="D50" s="60"/>
      <c r="E50" s="35" t="s">
        <v>41</v>
      </c>
      <c r="F50" s="36">
        <v>0</v>
      </c>
      <c r="G50" s="6"/>
      <c r="H50" s="3"/>
      <c r="I50" s="3"/>
      <c r="J50" s="3"/>
      <c r="K50" s="3"/>
    </row>
    <row r="51" spans="1:11" s="15" customFormat="1" ht="12.95" customHeight="1" x14ac:dyDescent="0.25">
      <c r="A51" s="37"/>
      <c r="B51" s="59"/>
      <c r="C51" s="60"/>
      <c r="D51" s="60"/>
      <c r="F51" s="40" t="s">
        <v>18</v>
      </c>
      <c r="G51" s="6"/>
      <c r="H51" s="3"/>
      <c r="I51" s="3"/>
      <c r="J51" s="3"/>
      <c r="K51" s="3"/>
    </row>
    <row r="52" spans="1:11" s="15" customFormat="1" ht="12.95" customHeight="1" x14ac:dyDescent="0.25">
      <c r="A52" s="37"/>
      <c r="B52" s="59" t="s">
        <v>42</v>
      </c>
      <c r="C52" s="60"/>
      <c r="D52" s="60"/>
      <c r="E52" s="41">
        <v>0</v>
      </c>
      <c r="F52" s="36"/>
      <c r="G52" s="6"/>
      <c r="H52" s="3"/>
      <c r="I52" s="3"/>
      <c r="J52" s="3"/>
      <c r="K52" s="3"/>
    </row>
    <row r="53" spans="1:11" s="15" customFormat="1" ht="12.95" customHeight="1" x14ac:dyDescent="0.25">
      <c r="A53" s="37"/>
      <c r="B53" s="59" t="s">
        <v>43</v>
      </c>
      <c r="C53" s="60"/>
      <c r="D53" s="60"/>
      <c r="E53" s="42">
        <v>0.1</v>
      </c>
      <c r="F53" s="36"/>
      <c r="G53" s="6"/>
      <c r="H53" s="3"/>
      <c r="I53" s="3"/>
      <c r="J53" s="3"/>
      <c r="K53" s="3"/>
    </row>
    <row r="54" spans="1:11" s="15" customFormat="1" ht="12.95" customHeight="1" x14ac:dyDescent="0.25">
      <c r="A54" s="37"/>
      <c r="B54" s="59" t="s">
        <v>44</v>
      </c>
      <c r="C54" s="60"/>
      <c r="D54" s="60"/>
      <c r="E54" s="42">
        <v>0.2</v>
      </c>
      <c r="F54" s="36"/>
      <c r="G54" s="6"/>
      <c r="H54" s="3"/>
      <c r="I54" s="3"/>
      <c r="J54" s="3"/>
      <c r="K54" s="3"/>
    </row>
    <row r="55" spans="1:11" s="15" customFormat="1" ht="12.95" customHeight="1" x14ac:dyDescent="0.25">
      <c r="A55" s="37"/>
      <c r="B55" s="59" t="s">
        <v>45</v>
      </c>
      <c r="C55" s="60"/>
      <c r="D55" s="60"/>
      <c r="E55" s="42">
        <v>0.5</v>
      </c>
      <c r="F55" s="36"/>
      <c r="G55" s="6"/>
      <c r="H55" s="3"/>
      <c r="I55" s="3"/>
      <c r="J55" s="3"/>
      <c r="K55" s="3"/>
    </row>
    <row r="56" spans="1:11" ht="8.1" customHeight="1" x14ac:dyDescent="0.25">
      <c r="A56" s="18"/>
      <c r="B56" s="61"/>
      <c r="C56" s="61"/>
      <c r="D56" s="61"/>
      <c r="E56" s="3"/>
      <c r="F56" s="4"/>
      <c r="G56" s="3"/>
      <c r="H56" s="3"/>
      <c r="I56" s="3"/>
      <c r="J56" s="3"/>
      <c r="K56" s="3"/>
    </row>
    <row r="57" spans="1:11" ht="9.9499999999999993" customHeight="1" x14ac:dyDescent="0.25">
      <c r="A57" s="21"/>
      <c r="B57" s="62" t="s">
        <v>20</v>
      </c>
      <c r="C57" s="62"/>
      <c r="D57" s="62"/>
      <c r="E57" s="16" t="s">
        <v>21</v>
      </c>
      <c r="F57" s="16" t="s">
        <v>22</v>
      </c>
      <c r="G57" s="16" t="s">
        <v>23</v>
      </c>
      <c r="H57" s="8"/>
      <c r="I57" s="3"/>
      <c r="J57" s="3"/>
      <c r="K57" s="3"/>
    </row>
    <row r="58" spans="1:11" ht="12.95" customHeight="1" x14ac:dyDescent="0.25">
      <c r="A58" s="3"/>
      <c r="B58" s="33" t="s">
        <v>0</v>
      </c>
      <c r="C58" s="29"/>
      <c r="D58" s="29">
        <v>10.32</v>
      </c>
      <c r="E58" s="30">
        <f>F32+H32</f>
        <v>0</v>
      </c>
      <c r="F58" s="31">
        <f>(IF(F34="x",1,0)+IF(F35="x",0.1,0)+IF(F36="x",0.5,0)+IF(F37="x",1,0)+IF(F38="x",0.8,0)+IF(F39="x",0.8,0))+(IF(H34="x",1,0)+IF(H35="x",0.1,0)+IF(H36="x",0.5,0)+IF(H37="x",1,0)+IF(H38="x",0.8,0)+IF(H39="x",0.8,0))</f>
        <v>0</v>
      </c>
      <c r="G58" s="31">
        <f>IF(F41="x",0.65,0)+IF(F42="x",0.25,0)+IF(F43="x",0.1,0)</f>
        <v>0</v>
      </c>
      <c r="H58" s="31" t="s">
        <v>16</v>
      </c>
      <c r="I58" s="32">
        <f>D58*E58*F58*G58</f>
        <v>0</v>
      </c>
      <c r="J58" s="14"/>
      <c r="K58" s="3"/>
    </row>
    <row r="59" spans="1:11" x14ac:dyDescent="0.25">
      <c r="J59" s="3"/>
      <c r="K59" s="3"/>
    </row>
    <row r="60" spans="1:11" x14ac:dyDescent="0.25">
      <c r="B60" s="3"/>
      <c r="C60" s="15"/>
      <c r="D60" s="15"/>
      <c r="F60" s="16"/>
      <c r="G60" s="16"/>
      <c r="H60" s="15"/>
      <c r="I60" s="15"/>
    </row>
  </sheetData>
  <mergeCells count="43">
    <mergeCell ref="B5:I5"/>
    <mergeCell ref="B36:D36"/>
    <mergeCell ref="B37:D37"/>
    <mergeCell ref="B10:I11"/>
    <mergeCell ref="B12:I14"/>
    <mergeCell ref="B15:I15"/>
    <mergeCell ref="B16:I16"/>
    <mergeCell ref="B31:D31"/>
    <mergeCell ref="B32:D32"/>
    <mergeCell ref="B33:D33"/>
    <mergeCell ref="B34:D34"/>
    <mergeCell ref="B35:D35"/>
    <mergeCell ref="B26:I26"/>
    <mergeCell ref="B27:D27"/>
    <mergeCell ref="B28:D28"/>
    <mergeCell ref="B29:D29"/>
    <mergeCell ref="B56:D56"/>
    <mergeCell ref="B57:D57"/>
    <mergeCell ref="B38:D38"/>
    <mergeCell ref="B39:D39"/>
    <mergeCell ref="B40:D40"/>
    <mergeCell ref="B41:D41"/>
    <mergeCell ref="B42:D42"/>
    <mergeCell ref="B46:D46"/>
    <mergeCell ref="B47:D47"/>
    <mergeCell ref="B48:D48"/>
    <mergeCell ref="B49:D49"/>
    <mergeCell ref="B50:D50"/>
    <mergeCell ref="B51:D51"/>
    <mergeCell ref="B52:D52"/>
    <mergeCell ref="B45:D45"/>
    <mergeCell ref="B53:D53"/>
    <mergeCell ref="B54:D54"/>
    <mergeCell ref="B55:D55"/>
    <mergeCell ref="B30:D30"/>
    <mergeCell ref="B43:D43"/>
    <mergeCell ref="B17:E17"/>
    <mergeCell ref="C24:I24"/>
    <mergeCell ref="C19:I19"/>
    <mergeCell ref="C20:I21"/>
    <mergeCell ref="C22:I22"/>
    <mergeCell ref="C23:I23"/>
    <mergeCell ref="F17:G1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Portalete</dc:creator>
  <cp:lastModifiedBy>Claudia Brites</cp:lastModifiedBy>
  <cp:lastPrinted>2026-02-27T10:16:30Z</cp:lastPrinted>
  <dcterms:created xsi:type="dcterms:W3CDTF">2025-04-15T11:05:55Z</dcterms:created>
  <dcterms:modified xsi:type="dcterms:W3CDTF">2026-08-17T10:46:59Z</dcterms:modified>
</cp:coreProperties>
</file>